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570" windowWidth="9720" windowHeight="7320" tabRatio="759" activeTab="0"/>
  </bookViews>
  <sheets>
    <sheet name="Хатанга" sheetId="1" r:id="rId1"/>
  </sheets>
  <definedNames>
    <definedName name="_xlnm.Print_Area" localSheetId="0">'Хатанга'!#REF!</definedName>
  </definedNames>
  <calcPr fullCalcOnLoad="1"/>
</workbook>
</file>

<file path=xl/sharedStrings.xml><?xml version="1.0" encoding="utf-8"?>
<sst xmlns="http://schemas.openxmlformats.org/spreadsheetml/2006/main" count="62" uniqueCount="51">
  <si>
    <t>Пелядь</t>
  </si>
  <si>
    <t>Сиг</t>
  </si>
  <si>
    <t>Муксун</t>
  </si>
  <si>
    <t>Чир</t>
  </si>
  <si>
    <t>Ряпушка</t>
  </si>
  <si>
    <t>Нельма</t>
  </si>
  <si>
    <t xml:space="preserve">резерв </t>
  </si>
  <si>
    <t xml:space="preserve">лимит </t>
  </si>
  <si>
    <t>Корюшка</t>
  </si>
  <si>
    <t>Щука</t>
  </si>
  <si>
    <t>Налим</t>
  </si>
  <si>
    <t>Плотва</t>
  </si>
  <si>
    <t>(в центнерах)</t>
  </si>
  <si>
    <t xml:space="preserve">Наименование хозяйства </t>
  </si>
  <si>
    <t>налим</t>
  </si>
  <si>
    <t>ИП Михайлов В.Д.</t>
  </si>
  <si>
    <t>ИП Сотников А.С.</t>
  </si>
  <si>
    <t>ИП Тленчиев Т.Т.</t>
  </si>
  <si>
    <t>ИП Шкуратов А.С.</t>
  </si>
  <si>
    <t>СПА "Волочанка"</t>
  </si>
  <si>
    <t>распределено</t>
  </si>
  <si>
    <t>ИП Губайдуллин Р.Ф.</t>
  </si>
  <si>
    <t>ИП Анискович В.Н.</t>
  </si>
  <si>
    <t>ИП Пюрбеева А.Н.</t>
  </si>
  <si>
    <t>Омуль</t>
  </si>
  <si>
    <t>Тугун</t>
  </si>
  <si>
    <t>ПСА "Наско"</t>
  </si>
  <si>
    <t>ИП Беляев А.К.</t>
  </si>
  <si>
    <t>ИП Голузин В.Г.</t>
  </si>
  <si>
    <t>ИП Колесников С.А.</t>
  </si>
  <si>
    <t>ИП Пчелинцев С.С.</t>
  </si>
  <si>
    <t>СПССПК "Катырык"</t>
  </si>
  <si>
    <t>СПРА "Новая"</t>
  </si>
  <si>
    <t>№ п/п</t>
  </si>
  <si>
    <t>Бассейн реки Хатанга</t>
  </si>
  <si>
    <t>Бассейн озера Таймыр</t>
  </si>
  <si>
    <t>Итого по бассейну</t>
  </si>
  <si>
    <t>реки</t>
  </si>
  <si>
    <t>Итого по рекам</t>
  </si>
  <si>
    <t>озера</t>
  </si>
  <si>
    <t xml:space="preserve">Итого по озерам </t>
  </si>
  <si>
    <t>итого по озеру Таймыр</t>
  </si>
  <si>
    <t>ИП Жарков А.Н.</t>
  </si>
  <si>
    <t>ИП Пономаренко А.А.</t>
  </si>
  <si>
    <t>ИП Попов О.А.</t>
  </si>
  <si>
    <t>ИП Чуприн В.О.</t>
  </si>
  <si>
    <t>ООО "ЗФ"Антур"</t>
  </si>
  <si>
    <t>ООО "Весна"</t>
  </si>
  <si>
    <t>ТСО КМНС "Кыталык"</t>
  </si>
  <si>
    <t>СОППК "Тундровик"</t>
  </si>
  <si>
    <t>Распределение промышленных квот добычи (вылова) водных биоресурсов между пользователями по бассейнам р. Хатанга, оз.Таймыр в границах Таймырского Долано-Ненецкого муниципального района на 2012 год.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</si>
</sst>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000"/>
    <numFmt numFmtId="178" formatCode="[$€-2]\ ###,000_);[Red]\([$€-2]\ ###,000\)"/>
    <numFmt numFmtId="179" formatCode="[$-FC19]d\ mmmm\ yyyy\ &quot;г.&quot;"/>
    <numFmt numFmtId="180" formatCode="0.00000"/>
    <numFmt numFmtId="181" formatCode="0.000000"/>
    <numFmt numFmtId="182" formatCode="0.000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/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 style="thin"/>
      <top/>
      <bottom style="medium"/>
    </border>
    <border>
      <left style="thin"/>
      <right style="medium"/>
      <top/>
      <bottom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 style="thin"/>
      <bottom/>
    </border>
    <border>
      <left/>
      <right/>
      <top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 textRotation="90"/>
    </xf>
    <xf numFmtId="0" fontId="0" fillId="33" borderId="11" xfId="0" applyFont="1" applyFill="1" applyBorder="1" applyAlignment="1">
      <alignment horizontal="center" vertical="center" textRotation="90"/>
    </xf>
    <xf numFmtId="0" fontId="0" fillId="33" borderId="12" xfId="0" applyFont="1" applyFill="1" applyBorder="1" applyAlignment="1">
      <alignment horizontal="center" vertical="center" textRotation="90"/>
    </xf>
    <xf numFmtId="0" fontId="0" fillId="33" borderId="10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0" fillId="33" borderId="24" xfId="0" applyFont="1" applyFill="1" applyBorder="1" applyAlignment="1">
      <alignment/>
    </xf>
    <xf numFmtId="0" fontId="0" fillId="34" borderId="0" xfId="0" applyFont="1" applyFill="1" applyAlignment="1">
      <alignment textRotation="90"/>
    </xf>
    <xf numFmtId="0" fontId="0" fillId="33" borderId="25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34" borderId="27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3" borderId="0" xfId="0" applyFont="1" applyFill="1" applyAlignment="1">
      <alignment textRotation="90"/>
    </xf>
    <xf numFmtId="0" fontId="0" fillId="33" borderId="29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0" fillId="33" borderId="0" xfId="0" applyFont="1" applyFill="1" applyAlignment="1">
      <alignment horizontal="center" vertical="center"/>
    </xf>
    <xf numFmtId="0" fontId="0" fillId="33" borderId="31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0" fillId="33" borderId="33" xfId="0" applyFont="1" applyFill="1" applyBorder="1" applyAlignment="1">
      <alignment horizontal="center"/>
    </xf>
    <xf numFmtId="0" fontId="0" fillId="33" borderId="34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35" xfId="0" applyFont="1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0" fontId="0" fillId="33" borderId="37" xfId="0" applyFont="1" applyFill="1" applyBorder="1" applyAlignment="1">
      <alignment horizontal="center"/>
    </xf>
    <xf numFmtId="0" fontId="0" fillId="33" borderId="38" xfId="0" applyFont="1" applyFill="1" applyBorder="1" applyAlignment="1">
      <alignment horizontal="center"/>
    </xf>
    <xf numFmtId="0" fontId="0" fillId="33" borderId="39" xfId="0" applyFont="1" applyFill="1" applyBorder="1" applyAlignment="1">
      <alignment horizontal="center"/>
    </xf>
    <xf numFmtId="0" fontId="0" fillId="33" borderId="4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33" borderId="41" xfId="0" applyFont="1" applyFill="1" applyBorder="1" applyAlignment="1">
      <alignment horizontal="center"/>
    </xf>
    <xf numFmtId="0" fontId="0" fillId="33" borderId="42" xfId="0" applyFont="1" applyFill="1" applyBorder="1" applyAlignment="1">
      <alignment horizontal="center"/>
    </xf>
    <xf numFmtId="0" fontId="0" fillId="33" borderId="43" xfId="0" applyFont="1" applyFill="1" applyBorder="1" applyAlignment="1">
      <alignment horizontal="center"/>
    </xf>
    <xf numFmtId="0" fontId="0" fillId="33" borderId="44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0" fillId="33" borderId="45" xfId="0" applyFont="1" applyFill="1" applyBorder="1" applyAlignment="1">
      <alignment horizontal="center"/>
    </xf>
    <xf numFmtId="0" fontId="0" fillId="33" borderId="40" xfId="0" applyFont="1" applyFill="1" applyBorder="1" applyAlignment="1">
      <alignment horizontal="center" vertical="center" textRotation="90"/>
    </xf>
    <xf numFmtId="0" fontId="0" fillId="33" borderId="46" xfId="0" applyFont="1" applyFill="1" applyBorder="1" applyAlignment="1">
      <alignment horizontal="center"/>
    </xf>
    <xf numFmtId="0" fontId="0" fillId="33" borderId="47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 vertical="center" textRotation="90"/>
    </xf>
    <xf numFmtId="0" fontId="0" fillId="33" borderId="20" xfId="0" applyFont="1" applyFill="1" applyBorder="1" applyAlignment="1">
      <alignment horizontal="center" vertical="center" textRotation="90"/>
    </xf>
    <xf numFmtId="0" fontId="0" fillId="33" borderId="48" xfId="0" applyFont="1" applyFill="1" applyBorder="1" applyAlignment="1">
      <alignment horizontal="center" vertical="center" textRotation="90"/>
    </xf>
    <xf numFmtId="0" fontId="0" fillId="33" borderId="0" xfId="0" applyFont="1" applyFill="1" applyBorder="1" applyAlignment="1">
      <alignment horizontal="center" vertical="center" textRotation="90"/>
    </xf>
    <xf numFmtId="0" fontId="0" fillId="33" borderId="49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50" xfId="0" applyFont="1" applyFill="1" applyBorder="1" applyAlignment="1">
      <alignment horizontal="center" vertical="center" textRotation="90"/>
    </xf>
    <xf numFmtId="0" fontId="0" fillId="33" borderId="51" xfId="0" applyFont="1" applyFill="1" applyBorder="1" applyAlignment="1">
      <alignment horizontal="center"/>
    </xf>
    <xf numFmtId="0" fontId="0" fillId="33" borderId="5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left"/>
    </xf>
    <xf numFmtId="0" fontId="0" fillId="0" borderId="34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53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33" borderId="54" xfId="0" applyFont="1" applyFill="1" applyBorder="1" applyAlignment="1">
      <alignment horizontal="left"/>
    </xf>
    <xf numFmtId="0" fontId="0" fillId="33" borderId="19" xfId="0" applyFont="1" applyFill="1" applyBorder="1" applyAlignment="1">
      <alignment horizontal="left"/>
    </xf>
    <xf numFmtId="0" fontId="0" fillId="33" borderId="18" xfId="0" applyFont="1" applyFill="1" applyBorder="1" applyAlignment="1">
      <alignment horizontal="left"/>
    </xf>
    <xf numFmtId="0" fontId="0" fillId="33" borderId="55" xfId="0" applyFont="1" applyFill="1" applyBorder="1" applyAlignment="1">
      <alignment horizontal="left"/>
    </xf>
    <xf numFmtId="0" fontId="0" fillId="33" borderId="30" xfId="0" applyFont="1" applyFill="1" applyBorder="1" applyAlignment="1">
      <alignment horizontal="left"/>
    </xf>
    <xf numFmtId="0" fontId="0" fillId="33" borderId="45" xfId="0" applyFont="1" applyFill="1" applyBorder="1" applyAlignment="1">
      <alignment horizontal="left"/>
    </xf>
    <xf numFmtId="0" fontId="0" fillId="0" borderId="35" xfId="0" applyFont="1" applyFill="1" applyBorder="1" applyAlignment="1">
      <alignment horizontal="center"/>
    </xf>
    <xf numFmtId="0" fontId="0" fillId="33" borderId="37" xfId="0" applyFont="1" applyFill="1" applyBorder="1" applyAlignment="1">
      <alignment/>
    </xf>
    <xf numFmtId="0" fontId="0" fillId="33" borderId="48" xfId="0" applyFont="1" applyFill="1" applyBorder="1" applyAlignment="1">
      <alignment horizontal="center"/>
    </xf>
    <xf numFmtId="0" fontId="0" fillId="33" borderId="56" xfId="0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0" fontId="0" fillId="33" borderId="58" xfId="0" applyFont="1" applyFill="1" applyBorder="1" applyAlignment="1">
      <alignment horizontal="center"/>
    </xf>
    <xf numFmtId="0" fontId="0" fillId="33" borderId="55" xfId="0" applyFont="1" applyFill="1" applyBorder="1" applyAlignment="1">
      <alignment horizontal="center"/>
    </xf>
    <xf numFmtId="0" fontId="0" fillId="33" borderId="50" xfId="0" applyFont="1" applyFill="1" applyBorder="1" applyAlignment="1">
      <alignment horizontal="center"/>
    </xf>
    <xf numFmtId="0" fontId="0" fillId="33" borderId="59" xfId="0" applyFont="1" applyFill="1" applyBorder="1" applyAlignment="1">
      <alignment horizontal="center"/>
    </xf>
    <xf numFmtId="0" fontId="0" fillId="33" borderId="54" xfId="0" applyFont="1" applyFill="1" applyBorder="1" applyAlignment="1">
      <alignment horizontal="center"/>
    </xf>
    <xf numFmtId="0" fontId="0" fillId="33" borderId="6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4" fillId="33" borderId="40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0" fillId="33" borderId="62" xfId="0" applyFont="1" applyFill="1" applyBorder="1" applyAlignment="1">
      <alignment horizontal="center"/>
    </xf>
    <xf numFmtId="0" fontId="4" fillId="33" borderId="39" xfId="0" applyFont="1" applyFill="1" applyBorder="1" applyAlignment="1">
      <alignment horizontal="center"/>
    </xf>
    <xf numFmtId="0" fontId="4" fillId="33" borderId="39" xfId="0" applyFont="1" applyFill="1" applyBorder="1" applyAlignment="1">
      <alignment horizontal="center"/>
    </xf>
    <xf numFmtId="0" fontId="4" fillId="33" borderId="63" xfId="0" applyFont="1" applyFill="1" applyBorder="1" applyAlignment="1">
      <alignment horizontal="center"/>
    </xf>
    <xf numFmtId="0" fontId="4" fillId="33" borderId="64" xfId="0" applyFont="1" applyFill="1" applyBorder="1" applyAlignment="1">
      <alignment horizontal="center"/>
    </xf>
    <xf numFmtId="0" fontId="4" fillId="34" borderId="60" xfId="0" applyFont="1" applyFill="1" applyBorder="1" applyAlignment="1">
      <alignment horizontal="center"/>
    </xf>
    <xf numFmtId="0" fontId="4" fillId="33" borderId="65" xfId="0" applyFont="1" applyFill="1" applyBorder="1" applyAlignment="1">
      <alignment horizontal="center"/>
    </xf>
    <xf numFmtId="0" fontId="4" fillId="33" borderId="40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 vertical="center" wrapText="1"/>
    </xf>
    <xf numFmtId="0" fontId="0" fillId="33" borderId="47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 wrapText="1"/>
    </xf>
    <xf numFmtId="0" fontId="0" fillId="33" borderId="47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0" fillId="33" borderId="22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/>
    </xf>
    <xf numFmtId="0" fontId="3" fillId="33" borderId="47" xfId="0" applyFont="1" applyFill="1" applyBorder="1" applyAlignment="1">
      <alignment horizontal="center"/>
    </xf>
    <xf numFmtId="0" fontId="3" fillId="33" borderId="63" xfId="0" applyFont="1" applyFill="1" applyBorder="1" applyAlignment="1">
      <alignment horizontal="center"/>
    </xf>
    <xf numFmtId="0" fontId="3" fillId="33" borderId="54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34" borderId="22" xfId="0" applyFont="1" applyFill="1" applyBorder="1" applyAlignment="1">
      <alignment horizontal="center" vertical="center" textRotation="90" wrapText="1"/>
    </xf>
    <xf numFmtId="0" fontId="0" fillId="33" borderId="66" xfId="0" applyFont="1" applyFill="1" applyBorder="1" applyAlignment="1">
      <alignment horizontal="center" vertical="center" wrapText="1"/>
    </xf>
    <xf numFmtId="0" fontId="0" fillId="34" borderId="66" xfId="0" applyFont="1" applyFill="1" applyBorder="1" applyAlignment="1">
      <alignment horizontal="center" vertical="center" wrapText="1"/>
    </xf>
    <xf numFmtId="0" fontId="3" fillId="33" borderId="66" xfId="0" applyFont="1" applyFill="1" applyBorder="1" applyAlignment="1">
      <alignment horizontal="center"/>
    </xf>
    <xf numFmtId="0" fontId="3" fillId="34" borderId="66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58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3" fillId="33" borderId="44" xfId="0" applyFont="1" applyFill="1" applyBorder="1" applyAlignment="1">
      <alignment horizontal="center"/>
    </xf>
    <xf numFmtId="0" fontId="0" fillId="33" borderId="41" xfId="0" applyFont="1" applyFill="1" applyBorder="1" applyAlignment="1">
      <alignment horizontal="left"/>
    </xf>
    <xf numFmtId="0" fontId="0" fillId="33" borderId="43" xfId="0" applyFont="1" applyFill="1" applyBorder="1" applyAlignment="1">
      <alignment horizontal="left"/>
    </xf>
    <xf numFmtId="0" fontId="0" fillId="33" borderId="42" xfId="0" applyFont="1" applyFill="1" applyBorder="1" applyAlignment="1">
      <alignment horizontal="left"/>
    </xf>
    <xf numFmtId="0" fontId="3" fillId="33" borderId="29" xfId="0" applyFont="1" applyFill="1" applyBorder="1" applyAlignment="1">
      <alignment horizontal="center"/>
    </xf>
    <xf numFmtId="0" fontId="0" fillId="33" borderId="52" xfId="0" applyFont="1" applyFill="1" applyBorder="1" applyAlignment="1">
      <alignment horizontal="left"/>
    </xf>
    <xf numFmtId="0" fontId="3" fillId="33" borderId="26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33" borderId="41" xfId="0" applyFont="1" applyFill="1" applyBorder="1" applyAlignment="1">
      <alignment/>
    </xf>
    <xf numFmtId="0" fontId="3" fillId="33" borderId="38" xfId="0" applyFont="1" applyFill="1" applyBorder="1" applyAlignment="1">
      <alignment horizontal="center"/>
    </xf>
    <xf numFmtId="0" fontId="0" fillId="0" borderId="41" xfId="0" applyFont="1" applyFill="1" applyBorder="1" applyAlignment="1">
      <alignment/>
    </xf>
    <xf numFmtId="0" fontId="3" fillId="33" borderId="67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0" fillId="33" borderId="45" xfId="0" applyFont="1" applyFill="1" applyBorder="1" applyAlignment="1">
      <alignment/>
    </xf>
    <xf numFmtId="0" fontId="0" fillId="33" borderId="44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43" xfId="0" applyFont="1" applyFill="1" applyBorder="1" applyAlignment="1">
      <alignment/>
    </xf>
    <xf numFmtId="0" fontId="0" fillId="34" borderId="41" xfId="0" applyFont="1" applyFill="1" applyBorder="1" applyAlignment="1">
      <alignment/>
    </xf>
    <xf numFmtId="0" fontId="0" fillId="34" borderId="68" xfId="0" applyFont="1" applyFill="1" applyBorder="1" applyAlignment="1">
      <alignment/>
    </xf>
    <xf numFmtId="0" fontId="4" fillId="33" borderId="2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69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47" xfId="0" applyFont="1" applyFill="1" applyBorder="1" applyAlignment="1">
      <alignment horizontal="center"/>
    </xf>
    <xf numFmtId="0" fontId="4" fillId="34" borderId="3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175" fontId="4" fillId="34" borderId="54" xfId="0" applyNumberFormat="1" applyFont="1" applyFill="1" applyBorder="1" applyAlignment="1">
      <alignment horizontal="center"/>
    </xf>
    <xf numFmtId="1" fontId="4" fillId="33" borderId="19" xfId="0" applyNumberFormat="1" applyFont="1" applyFill="1" applyBorder="1" applyAlignment="1">
      <alignment horizontal="center"/>
    </xf>
    <xf numFmtId="1" fontId="4" fillId="33" borderId="60" xfId="0" applyNumberFormat="1" applyFont="1" applyFill="1" applyBorder="1" applyAlignment="1">
      <alignment horizontal="center"/>
    </xf>
    <xf numFmtId="0" fontId="4" fillId="34" borderId="58" xfId="0" applyFont="1" applyFill="1" applyBorder="1" applyAlignment="1">
      <alignment horizontal="center"/>
    </xf>
    <xf numFmtId="1" fontId="4" fillId="33" borderId="58" xfId="0" applyNumberFormat="1" applyFont="1" applyFill="1" applyBorder="1" applyAlignment="1">
      <alignment horizontal="center"/>
    </xf>
    <xf numFmtId="1" fontId="4" fillId="34" borderId="54" xfId="0" applyNumberFormat="1" applyFont="1" applyFill="1" applyBorder="1" applyAlignment="1">
      <alignment horizontal="center"/>
    </xf>
    <xf numFmtId="0" fontId="0" fillId="34" borderId="39" xfId="0" applyFont="1" applyFill="1" applyBorder="1" applyAlignment="1">
      <alignment horizontal="center" vertical="center" textRotation="90"/>
    </xf>
    <xf numFmtId="0" fontId="0" fillId="34" borderId="63" xfId="0" applyFont="1" applyFill="1" applyBorder="1" applyAlignment="1">
      <alignment horizontal="center" vertical="center" textRotation="90"/>
    </xf>
    <xf numFmtId="0" fontId="0" fillId="33" borderId="63" xfId="0" applyFont="1" applyFill="1" applyBorder="1" applyAlignment="1">
      <alignment horizontal="center"/>
    </xf>
    <xf numFmtId="0" fontId="0" fillId="33" borderId="69" xfId="0" applyFont="1" applyFill="1" applyBorder="1" applyAlignment="1">
      <alignment horizontal="center"/>
    </xf>
    <xf numFmtId="0" fontId="4" fillId="33" borderId="55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1" fontId="4" fillId="33" borderId="22" xfId="0" applyNumberFormat="1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3" fillId="33" borderId="58" xfId="0" applyFont="1" applyFill="1" applyBorder="1" applyAlignment="1">
      <alignment horizontal="center" vertical="center" textRotation="90" wrapText="1"/>
    </xf>
    <xf numFmtId="0" fontId="0" fillId="33" borderId="22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1" fontId="4" fillId="33" borderId="47" xfId="0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3" fillId="33" borderId="66" xfId="0" applyFont="1" applyFill="1" applyBorder="1" applyAlignment="1">
      <alignment horizontal="center" vertical="center" textRotation="90" wrapText="1"/>
    </xf>
    <xf numFmtId="0" fontId="0" fillId="0" borderId="58" xfId="0" applyBorder="1" applyAlignment="1">
      <alignment/>
    </xf>
    <xf numFmtId="0" fontId="0" fillId="0" borderId="55" xfId="0" applyBorder="1" applyAlignment="1">
      <alignment/>
    </xf>
    <xf numFmtId="0" fontId="0" fillId="0" borderId="62" xfId="0" applyBorder="1" applyAlignment="1">
      <alignment/>
    </xf>
    <xf numFmtId="0" fontId="0" fillId="0" borderId="68" xfId="0" applyBorder="1" applyAlignment="1">
      <alignment/>
    </xf>
    <xf numFmtId="0" fontId="0" fillId="0" borderId="57" xfId="0" applyBorder="1" applyAlignment="1">
      <alignment/>
    </xf>
    <xf numFmtId="0" fontId="3" fillId="33" borderId="26" xfId="0" applyFont="1" applyFill="1" applyBorder="1" applyAlignment="1">
      <alignment horizontal="center" vertical="center" textRotation="90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42"/>
  <sheetViews>
    <sheetView tabSelected="1" zoomScale="85" zoomScaleNormal="85" zoomScalePageLayoutView="0" workbookViewId="0" topLeftCell="A1">
      <selection activeCell="N11" sqref="N11"/>
    </sheetView>
  </sheetViews>
  <sheetFormatPr defaultColWidth="9.140625" defaultRowHeight="12.75"/>
  <cols>
    <col min="1" max="1" width="4.28125" style="44" customWidth="1"/>
    <col min="2" max="2" width="26.7109375" style="1" customWidth="1"/>
    <col min="3" max="3" width="5.8515625" style="1" customWidth="1"/>
    <col min="4" max="4" width="5.8515625" style="44" customWidth="1"/>
    <col min="5" max="6" width="5.8515625" style="1" customWidth="1"/>
    <col min="7" max="7" width="5.8515625" style="44" customWidth="1"/>
    <col min="8" max="9" width="5.8515625" style="1" customWidth="1"/>
    <col min="10" max="13" width="6.8515625" style="44" customWidth="1"/>
    <col min="14" max="14" width="10.00390625" style="33" customWidth="1"/>
    <col min="15" max="22" width="6.28125" style="44" customWidth="1"/>
    <col min="23" max="23" width="10.140625" style="33" customWidth="1"/>
    <col min="24" max="28" width="6.28125" style="44" customWidth="1"/>
    <col min="29" max="29" width="10.00390625" style="33" customWidth="1"/>
    <col min="30" max="30" width="10.00390625" style="29" customWidth="1"/>
    <col min="31" max="69" width="5.421875" style="1" customWidth="1"/>
    <col min="70" max="16384" width="9.140625" style="1" customWidth="1"/>
  </cols>
  <sheetData>
    <row r="1" spans="1:29" ht="15">
      <c r="A1" s="183" t="s">
        <v>50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</row>
    <row r="2" spans="1:29" ht="1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</row>
    <row r="3" spans="1:250" ht="13.5" thickBot="1">
      <c r="A3" s="33"/>
      <c r="B3" s="2"/>
      <c r="C3" s="2"/>
      <c r="D3" s="33"/>
      <c r="E3" s="2"/>
      <c r="F3" s="2"/>
      <c r="G3" s="33"/>
      <c r="H3" s="2"/>
      <c r="I3" s="2"/>
      <c r="J3" s="33"/>
      <c r="K3" s="33"/>
      <c r="L3" s="33"/>
      <c r="M3" s="33"/>
      <c r="O3" s="33"/>
      <c r="P3" s="33"/>
      <c r="Q3" s="33"/>
      <c r="R3" s="33"/>
      <c r="S3" s="2"/>
      <c r="T3" s="2"/>
      <c r="U3" s="2"/>
      <c r="V3" s="2"/>
      <c r="W3" s="2"/>
      <c r="X3" s="2"/>
      <c r="Y3" s="2"/>
      <c r="Z3" s="2"/>
      <c r="AA3" s="2"/>
      <c r="AB3" s="44" t="s">
        <v>12</v>
      </c>
      <c r="AD3" s="109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</row>
    <row r="4" spans="1:250" ht="13.5" customHeight="1" thickBot="1">
      <c r="A4" s="110" t="s">
        <v>33</v>
      </c>
      <c r="B4" s="105" t="s">
        <v>13</v>
      </c>
      <c r="C4" s="111" t="s">
        <v>34</v>
      </c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3"/>
      <c r="X4" s="114" t="s">
        <v>35</v>
      </c>
      <c r="Y4" s="185"/>
      <c r="Z4" s="185"/>
      <c r="AA4" s="185"/>
      <c r="AB4" s="185"/>
      <c r="AC4" s="186"/>
      <c r="AD4" s="117" t="s">
        <v>36</v>
      </c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</row>
    <row r="5" spans="1:30" ht="13.5" customHeight="1" thickBot="1">
      <c r="A5" s="115"/>
      <c r="B5" s="116"/>
      <c r="C5" s="106" t="s">
        <v>37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17" t="s">
        <v>38</v>
      </c>
      <c r="O5" s="107" t="s">
        <v>39</v>
      </c>
      <c r="P5" s="108"/>
      <c r="Q5" s="108"/>
      <c r="R5" s="108"/>
      <c r="S5" s="108"/>
      <c r="T5" s="108"/>
      <c r="U5" s="108"/>
      <c r="V5" s="108"/>
      <c r="W5" s="118" t="s">
        <v>40</v>
      </c>
      <c r="X5" s="187"/>
      <c r="Y5" s="188"/>
      <c r="Z5" s="188"/>
      <c r="AA5" s="188"/>
      <c r="AB5" s="188"/>
      <c r="AC5" s="189"/>
      <c r="AD5" s="190"/>
    </row>
    <row r="6" spans="1:250" ht="59.25" customHeight="1" thickBot="1">
      <c r="A6" s="119"/>
      <c r="B6" s="120"/>
      <c r="C6" s="171" t="s">
        <v>5</v>
      </c>
      <c r="D6" s="55" t="s">
        <v>2</v>
      </c>
      <c r="E6" s="55" t="s">
        <v>0</v>
      </c>
      <c r="F6" s="55" t="s">
        <v>3</v>
      </c>
      <c r="G6" s="55" t="s">
        <v>1</v>
      </c>
      <c r="H6" s="3" t="s">
        <v>24</v>
      </c>
      <c r="I6" s="172" t="s">
        <v>25</v>
      </c>
      <c r="J6" s="62" t="s">
        <v>8</v>
      </c>
      <c r="K6" s="58" t="s">
        <v>4</v>
      </c>
      <c r="L6" s="4" t="s">
        <v>9</v>
      </c>
      <c r="M6" s="5" t="s">
        <v>10</v>
      </c>
      <c r="N6" s="121"/>
      <c r="O6" s="171" t="s">
        <v>5</v>
      </c>
      <c r="P6" s="55" t="s">
        <v>0</v>
      </c>
      <c r="Q6" s="55" t="s">
        <v>3</v>
      </c>
      <c r="R6" s="52" t="s">
        <v>1</v>
      </c>
      <c r="S6" s="62" t="s">
        <v>4</v>
      </c>
      <c r="T6" s="4" t="s">
        <v>9</v>
      </c>
      <c r="U6" s="4" t="s">
        <v>10</v>
      </c>
      <c r="V6" s="57" t="s">
        <v>11</v>
      </c>
      <c r="W6" s="122"/>
      <c r="X6" s="171" t="s">
        <v>2</v>
      </c>
      <c r="Y6" s="55" t="s">
        <v>3</v>
      </c>
      <c r="Z6" s="55" t="s">
        <v>1</v>
      </c>
      <c r="AA6" s="52" t="s">
        <v>24</v>
      </c>
      <c r="AB6" s="56" t="s">
        <v>14</v>
      </c>
      <c r="AC6" s="179" t="s">
        <v>41</v>
      </c>
      <c r="AD6" s="184"/>
      <c r="AE6" s="26"/>
      <c r="AF6" s="26"/>
      <c r="AG6" s="26"/>
      <c r="AH6" s="26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</row>
    <row r="7" spans="1:30" ht="13.5" thickBot="1">
      <c r="A7" s="14">
        <v>1</v>
      </c>
      <c r="B7" s="14">
        <v>2</v>
      </c>
      <c r="C7" s="42">
        <v>3</v>
      </c>
      <c r="D7" s="31">
        <v>4</v>
      </c>
      <c r="E7" s="31">
        <v>5</v>
      </c>
      <c r="F7" s="31">
        <v>6</v>
      </c>
      <c r="G7" s="31">
        <v>7</v>
      </c>
      <c r="H7" s="6">
        <v>8</v>
      </c>
      <c r="I7" s="173">
        <v>9</v>
      </c>
      <c r="J7" s="30">
        <v>10</v>
      </c>
      <c r="K7" s="6">
        <v>11</v>
      </c>
      <c r="L7" s="6">
        <v>12</v>
      </c>
      <c r="M7" s="17">
        <v>13</v>
      </c>
      <c r="N7" s="14">
        <v>14</v>
      </c>
      <c r="O7" s="42">
        <v>15</v>
      </c>
      <c r="P7" s="31">
        <v>16</v>
      </c>
      <c r="Q7" s="31">
        <v>17</v>
      </c>
      <c r="R7" s="43">
        <v>18</v>
      </c>
      <c r="S7" s="30">
        <v>19</v>
      </c>
      <c r="T7" s="6">
        <v>20</v>
      </c>
      <c r="U7" s="6">
        <v>21</v>
      </c>
      <c r="V7" s="17">
        <v>22</v>
      </c>
      <c r="W7" s="14">
        <v>23</v>
      </c>
      <c r="X7" s="42">
        <v>24</v>
      </c>
      <c r="Y7" s="31">
        <v>25</v>
      </c>
      <c r="Z7" s="31">
        <v>26</v>
      </c>
      <c r="AA7" s="43">
        <v>27</v>
      </c>
      <c r="AB7" s="14">
        <v>28</v>
      </c>
      <c r="AC7" s="54">
        <v>29</v>
      </c>
      <c r="AD7" s="180">
        <v>30</v>
      </c>
    </row>
    <row r="8" spans="1:30" ht="12.75">
      <c r="A8" s="7">
        <v>1</v>
      </c>
      <c r="B8" s="74" t="s">
        <v>22</v>
      </c>
      <c r="C8" s="74"/>
      <c r="D8" s="13"/>
      <c r="E8" s="75"/>
      <c r="F8" s="75"/>
      <c r="G8" s="13"/>
      <c r="H8" s="76"/>
      <c r="I8" s="77"/>
      <c r="J8" s="174"/>
      <c r="K8" s="85"/>
      <c r="L8" s="12"/>
      <c r="M8" s="86"/>
      <c r="N8" s="123"/>
      <c r="O8" s="89"/>
      <c r="P8" s="13">
        <v>5</v>
      </c>
      <c r="Q8" s="13">
        <v>30</v>
      </c>
      <c r="R8" s="90">
        <v>20</v>
      </c>
      <c r="S8" s="174"/>
      <c r="T8" s="12">
        <v>20</v>
      </c>
      <c r="U8" s="12">
        <v>10</v>
      </c>
      <c r="V8" s="13"/>
      <c r="W8" s="123">
        <f>SUM(O8:V8)</f>
        <v>85</v>
      </c>
      <c r="X8" s="89"/>
      <c r="Y8" s="13"/>
      <c r="Z8" s="13"/>
      <c r="AA8" s="90"/>
      <c r="AB8" s="16"/>
      <c r="AC8" s="124"/>
      <c r="AD8" s="125">
        <f>AC8+W8+N8</f>
        <v>85</v>
      </c>
    </row>
    <row r="9" spans="1:30" ht="12.75">
      <c r="A9" s="27">
        <v>2</v>
      </c>
      <c r="B9" s="126" t="s">
        <v>27</v>
      </c>
      <c r="C9" s="78"/>
      <c r="D9" s="25"/>
      <c r="E9" s="68"/>
      <c r="F9" s="68"/>
      <c r="G9" s="25"/>
      <c r="H9" s="68"/>
      <c r="I9" s="79"/>
      <c r="J9" s="50"/>
      <c r="K9" s="25"/>
      <c r="L9" s="25"/>
      <c r="M9" s="51"/>
      <c r="N9" s="127"/>
      <c r="O9" s="28"/>
      <c r="P9" s="25"/>
      <c r="Q9" s="25"/>
      <c r="R9" s="51"/>
      <c r="S9" s="50"/>
      <c r="T9" s="25"/>
      <c r="U9" s="25"/>
      <c r="V9" s="48"/>
      <c r="W9" s="127"/>
      <c r="X9" s="91">
        <v>30</v>
      </c>
      <c r="Y9" s="67">
        <v>50</v>
      </c>
      <c r="Z9" s="67">
        <v>15</v>
      </c>
      <c r="AA9" s="92">
        <v>1.3</v>
      </c>
      <c r="AB9" s="8">
        <v>20</v>
      </c>
      <c r="AC9" s="129">
        <f>SUM(X9:AB9)</f>
        <v>116.3</v>
      </c>
      <c r="AD9" s="141">
        <f aca="true" t="shared" si="0" ref="AD9:AD33">AC9+W9+N9</f>
        <v>116.3</v>
      </c>
    </row>
    <row r="10" spans="1:30" ht="12.75">
      <c r="A10" s="27">
        <v>3</v>
      </c>
      <c r="B10" s="126" t="s">
        <v>21</v>
      </c>
      <c r="C10" s="78"/>
      <c r="D10" s="25"/>
      <c r="E10" s="68"/>
      <c r="F10" s="68"/>
      <c r="G10" s="25"/>
      <c r="H10" s="68"/>
      <c r="I10" s="79"/>
      <c r="J10" s="50"/>
      <c r="K10" s="25"/>
      <c r="L10" s="25"/>
      <c r="M10" s="51"/>
      <c r="N10" s="127"/>
      <c r="O10" s="28"/>
      <c r="P10" s="25"/>
      <c r="Q10" s="25"/>
      <c r="R10" s="51"/>
      <c r="S10" s="50"/>
      <c r="T10" s="25"/>
      <c r="U10" s="25"/>
      <c r="V10" s="48"/>
      <c r="W10" s="127"/>
      <c r="X10" s="93">
        <v>100</v>
      </c>
      <c r="Y10" s="69">
        <v>200</v>
      </c>
      <c r="Z10" s="66">
        <v>73</v>
      </c>
      <c r="AA10" s="94">
        <v>1.3</v>
      </c>
      <c r="AB10" s="8">
        <v>19</v>
      </c>
      <c r="AC10" s="129">
        <f>SUM(X10:AB10)</f>
        <v>393.3</v>
      </c>
      <c r="AD10" s="141">
        <f t="shared" si="0"/>
        <v>393.3</v>
      </c>
    </row>
    <row r="11" spans="1:30" ht="12.75">
      <c r="A11" s="27">
        <v>4</v>
      </c>
      <c r="B11" s="126" t="s">
        <v>28</v>
      </c>
      <c r="C11" s="78"/>
      <c r="D11" s="25"/>
      <c r="E11" s="68"/>
      <c r="F11" s="68"/>
      <c r="G11" s="25"/>
      <c r="H11" s="68"/>
      <c r="I11" s="79"/>
      <c r="J11" s="50"/>
      <c r="K11" s="25"/>
      <c r="L11" s="25"/>
      <c r="M11" s="51"/>
      <c r="N11" s="127"/>
      <c r="O11" s="28"/>
      <c r="P11" s="25"/>
      <c r="Q11" s="25"/>
      <c r="R11" s="51"/>
      <c r="S11" s="50"/>
      <c r="T11" s="25"/>
      <c r="U11" s="25"/>
      <c r="V11" s="48"/>
      <c r="W11" s="127"/>
      <c r="X11" s="91">
        <v>30</v>
      </c>
      <c r="Y11" s="66">
        <v>20</v>
      </c>
      <c r="Z11" s="66">
        <v>220</v>
      </c>
      <c r="AA11" s="94">
        <v>3.4</v>
      </c>
      <c r="AB11" s="8"/>
      <c r="AC11" s="129">
        <f>SUM(X11:AB11)</f>
        <v>273.4</v>
      </c>
      <c r="AD11" s="141">
        <f t="shared" si="0"/>
        <v>273.4</v>
      </c>
    </row>
    <row r="12" spans="1:30" ht="12.75">
      <c r="A12" s="27">
        <v>5</v>
      </c>
      <c r="B12" s="126" t="s">
        <v>42</v>
      </c>
      <c r="C12" s="130"/>
      <c r="D12" s="48">
        <v>40</v>
      </c>
      <c r="E12" s="131"/>
      <c r="F12" s="131"/>
      <c r="G12" s="48">
        <v>1</v>
      </c>
      <c r="H12" s="68"/>
      <c r="I12" s="132"/>
      <c r="J12" s="50"/>
      <c r="K12" s="49">
        <v>60</v>
      </c>
      <c r="L12" s="25"/>
      <c r="M12" s="47"/>
      <c r="N12" s="133">
        <f>SUM(C12:M12)</f>
        <v>101</v>
      </c>
      <c r="O12" s="46"/>
      <c r="P12" s="48"/>
      <c r="Q12" s="48">
        <v>38</v>
      </c>
      <c r="R12" s="51"/>
      <c r="S12" s="50"/>
      <c r="T12" s="25">
        <v>10</v>
      </c>
      <c r="U12" s="25"/>
      <c r="V12" s="48"/>
      <c r="W12" s="127">
        <f>SUM(O12:V12)</f>
        <v>48</v>
      </c>
      <c r="X12" s="178"/>
      <c r="Y12" s="128"/>
      <c r="Z12" s="128"/>
      <c r="AA12" s="92"/>
      <c r="AB12" s="8"/>
      <c r="AC12" s="129"/>
      <c r="AD12" s="141">
        <f t="shared" si="0"/>
        <v>149</v>
      </c>
    </row>
    <row r="13" spans="1:30" ht="12.75">
      <c r="A13" s="27">
        <v>6</v>
      </c>
      <c r="B13" s="134" t="s">
        <v>29</v>
      </c>
      <c r="C13" s="64"/>
      <c r="D13" s="32">
        <v>10</v>
      </c>
      <c r="E13" s="32"/>
      <c r="F13" s="32"/>
      <c r="G13" s="32"/>
      <c r="H13" s="21"/>
      <c r="I13" s="71"/>
      <c r="J13" s="20"/>
      <c r="K13" s="37">
        <v>500</v>
      </c>
      <c r="L13" s="21">
        <v>100</v>
      </c>
      <c r="M13" s="71">
        <v>100</v>
      </c>
      <c r="N13" s="133">
        <f aca="true" t="shared" si="1" ref="N13:N33">SUM(C13:M13)</f>
        <v>710</v>
      </c>
      <c r="O13" s="64"/>
      <c r="P13" s="32"/>
      <c r="Q13" s="32"/>
      <c r="R13" s="63"/>
      <c r="S13" s="20"/>
      <c r="T13" s="21"/>
      <c r="U13" s="21"/>
      <c r="V13" s="32"/>
      <c r="W13" s="135"/>
      <c r="X13" s="64"/>
      <c r="Y13" s="32"/>
      <c r="Z13" s="32"/>
      <c r="AA13" s="63"/>
      <c r="AB13" s="22"/>
      <c r="AC13" s="136"/>
      <c r="AD13" s="141">
        <f t="shared" si="0"/>
        <v>710</v>
      </c>
    </row>
    <row r="14" spans="1:30" ht="12.75">
      <c r="A14" s="27">
        <v>7</v>
      </c>
      <c r="B14" s="137" t="s">
        <v>15</v>
      </c>
      <c r="C14" s="46"/>
      <c r="D14" s="48">
        <v>1</v>
      </c>
      <c r="E14" s="48">
        <v>2</v>
      </c>
      <c r="F14" s="48">
        <v>10</v>
      </c>
      <c r="G14" s="48">
        <v>5</v>
      </c>
      <c r="H14" s="25">
        <v>3</v>
      </c>
      <c r="I14" s="47"/>
      <c r="J14" s="50"/>
      <c r="K14" s="50"/>
      <c r="L14" s="25"/>
      <c r="M14" s="51"/>
      <c r="N14" s="133">
        <f t="shared" si="1"/>
        <v>21</v>
      </c>
      <c r="O14" s="46"/>
      <c r="P14" s="48">
        <v>2</v>
      </c>
      <c r="Q14" s="48">
        <v>10</v>
      </c>
      <c r="R14" s="51">
        <v>5</v>
      </c>
      <c r="S14" s="50"/>
      <c r="T14" s="25"/>
      <c r="U14" s="25"/>
      <c r="V14" s="48"/>
      <c r="W14" s="127">
        <f>SUM(O14:V14)</f>
        <v>17</v>
      </c>
      <c r="X14" s="46"/>
      <c r="Y14" s="48"/>
      <c r="Z14" s="48"/>
      <c r="AA14" s="51"/>
      <c r="AB14" s="8"/>
      <c r="AC14" s="129"/>
      <c r="AD14" s="141">
        <f t="shared" si="0"/>
        <v>38</v>
      </c>
    </row>
    <row r="15" spans="1:30" ht="12.75">
      <c r="A15" s="27">
        <v>8</v>
      </c>
      <c r="B15" s="137" t="s">
        <v>43</v>
      </c>
      <c r="C15" s="38"/>
      <c r="D15" s="35">
        <v>30</v>
      </c>
      <c r="E15" s="35"/>
      <c r="F15" s="35"/>
      <c r="G15" s="35"/>
      <c r="H15" s="34"/>
      <c r="I15" s="59"/>
      <c r="J15" s="36"/>
      <c r="K15" s="41">
        <v>20</v>
      </c>
      <c r="L15" s="34"/>
      <c r="M15" s="59"/>
      <c r="N15" s="133">
        <f t="shared" si="1"/>
        <v>50</v>
      </c>
      <c r="O15" s="38"/>
      <c r="P15" s="35"/>
      <c r="Q15" s="35"/>
      <c r="R15" s="39"/>
      <c r="S15" s="36"/>
      <c r="T15" s="34"/>
      <c r="U15" s="34"/>
      <c r="V15" s="35"/>
      <c r="W15" s="127"/>
      <c r="X15" s="38"/>
      <c r="Y15" s="35"/>
      <c r="Z15" s="35"/>
      <c r="AA15" s="39"/>
      <c r="AB15" s="27"/>
      <c r="AC15" s="138"/>
      <c r="AD15" s="141">
        <f t="shared" si="0"/>
        <v>50</v>
      </c>
    </row>
    <row r="16" spans="1:30" ht="12.75">
      <c r="A16" s="27">
        <v>9</v>
      </c>
      <c r="B16" s="137" t="s">
        <v>44</v>
      </c>
      <c r="C16" s="38"/>
      <c r="D16" s="35"/>
      <c r="E16" s="35"/>
      <c r="F16" s="35"/>
      <c r="G16" s="35"/>
      <c r="H16" s="34"/>
      <c r="I16" s="59"/>
      <c r="J16" s="36"/>
      <c r="K16" s="41"/>
      <c r="L16" s="34"/>
      <c r="M16" s="59"/>
      <c r="N16" s="133"/>
      <c r="O16" s="38"/>
      <c r="P16" s="35">
        <v>2</v>
      </c>
      <c r="Q16" s="35">
        <v>5</v>
      </c>
      <c r="R16" s="39">
        <v>30</v>
      </c>
      <c r="S16" s="36"/>
      <c r="T16" s="34"/>
      <c r="U16" s="34"/>
      <c r="V16" s="35"/>
      <c r="W16" s="127">
        <f>SUM(O16:V16)</f>
        <v>37</v>
      </c>
      <c r="X16" s="38"/>
      <c r="Y16" s="35"/>
      <c r="Z16" s="35"/>
      <c r="AA16" s="39"/>
      <c r="AB16" s="27"/>
      <c r="AC16" s="138"/>
      <c r="AD16" s="141">
        <f t="shared" si="0"/>
        <v>37</v>
      </c>
    </row>
    <row r="17" spans="1:30" ht="12.75">
      <c r="A17" s="27">
        <v>10</v>
      </c>
      <c r="B17" s="137" t="s">
        <v>30</v>
      </c>
      <c r="C17" s="38"/>
      <c r="D17" s="35">
        <v>10</v>
      </c>
      <c r="E17" s="35"/>
      <c r="F17" s="35">
        <v>10</v>
      </c>
      <c r="G17" s="35">
        <v>10</v>
      </c>
      <c r="H17" s="34">
        <v>10</v>
      </c>
      <c r="I17" s="59"/>
      <c r="J17" s="36"/>
      <c r="K17" s="41">
        <v>100</v>
      </c>
      <c r="L17" s="34">
        <v>10</v>
      </c>
      <c r="M17" s="59"/>
      <c r="N17" s="133">
        <f t="shared" si="1"/>
        <v>150</v>
      </c>
      <c r="O17" s="38"/>
      <c r="P17" s="35">
        <v>5</v>
      </c>
      <c r="Q17" s="35">
        <v>10</v>
      </c>
      <c r="R17" s="39">
        <v>10</v>
      </c>
      <c r="S17" s="36"/>
      <c r="T17" s="34"/>
      <c r="U17" s="34"/>
      <c r="V17" s="35"/>
      <c r="W17" s="127">
        <f>SUM(O17:V17)</f>
        <v>25</v>
      </c>
      <c r="X17" s="38"/>
      <c r="Y17" s="35"/>
      <c r="Z17" s="35"/>
      <c r="AA17" s="39"/>
      <c r="AB17" s="27"/>
      <c r="AC17" s="138"/>
      <c r="AD17" s="141">
        <f t="shared" si="0"/>
        <v>175</v>
      </c>
    </row>
    <row r="18" spans="1:250" ht="12.75">
      <c r="A18" s="27">
        <v>11</v>
      </c>
      <c r="B18" s="139" t="s">
        <v>23</v>
      </c>
      <c r="C18" s="80"/>
      <c r="D18" s="65">
        <v>30</v>
      </c>
      <c r="E18" s="65"/>
      <c r="F18" s="65">
        <v>10</v>
      </c>
      <c r="G18" s="65">
        <v>10</v>
      </c>
      <c r="H18" s="66"/>
      <c r="I18" s="72">
        <v>0.5</v>
      </c>
      <c r="J18" s="36"/>
      <c r="K18" s="41">
        <v>80</v>
      </c>
      <c r="L18" s="34">
        <v>20</v>
      </c>
      <c r="M18" s="59"/>
      <c r="N18" s="133">
        <f t="shared" si="1"/>
        <v>150.5</v>
      </c>
      <c r="O18" s="38"/>
      <c r="P18" s="35"/>
      <c r="Q18" s="35">
        <v>10</v>
      </c>
      <c r="R18" s="39">
        <v>10</v>
      </c>
      <c r="S18" s="36"/>
      <c r="T18" s="34">
        <v>10</v>
      </c>
      <c r="U18" s="34"/>
      <c r="V18" s="35"/>
      <c r="W18" s="127">
        <f>SUM(O18:V18)</f>
        <v>30</v>
      </c>
      <c r="X18" s="38"/>
      <c r="Y18" s="35"/>
      <c r="Z18" s="35"/>
      <c r="AA18" s="39"/>
      <c r="AB18" s="27"/>
      <c r="AC18" s="138"/>
      <c r="AD18" s="141">
        <f t="shared" si="0"/>
        <v>180.5</v>
      </c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</row>
    <row r="19" spans="1:30" ht="12.75">
      <c r="A19" s="27">
        <v>12</v>
      </c>
      <c r="B19" s="137" t="s">
        <v>16</v>
      </c>
      <c r="C19" s="46">
        <v>4</v>
      </c>
      <c r="D19" s="48">
        <v>20</v>
      </c>
      <c r="E19" s="48"/>
      <c r="F19" s="48">
        <v>10</v>
      </c>
      <c r="G19" s="48">
        <v>5</v>
      </c>
      <c r="H19" s="25">
        <v>5</v>
      </c>
      <c r="I19" s="47"/>
      <c r="J19" s="50"/>
      <c r="K19" s="23">
        <v>20</v>
      </c>
      <c r="L19" s="24">
        <v>1</v>
      </c>
      <c r="M19" s="51"/>
      <c r="N19" s="133">
        <f t="shared" si="1"/>
        <v>65</v>
      </c>
      <c r="O19" s="46"/>
      <c r="P19" s="48"/>
      <c r="Q19" s="48">
        <v>20</v>
      </c>
      <c r="R19" s="51">
        <v>5</v>
      </c>
      <c r="S19" s="50">
        <v>20</v>
      </c>
      <c r="T19" s="25">
        <v>1</v>
      </c>
      <c r="U19" s="25"/>
      <c r="V19" s="48"/>
      <c r="W19" s="127">
        <f>SUM(O19:V19)</f>
        <v>46</v>
      </c>
      <c r="X19" s="46"/>
      <c r="Y19" s="48"/>
      <c r="Z19" s="48"/>
      <c r="AA19" s="51"/>
      <c r="AB19" s="8"/>
      <c r="AC19" s="129"/>
      <c r="AD19" s="141">
        <f t="shared" si="0"/>
        <v>111</v>
      </c>
    </row>
    <row r="20" spans="1:30" ht="12.75">
      <c r="A20" s="27">
        <v>13</v>
      </c>
      <c r="B20" s="81" t="s">
        <v>17</v>
      </c>
      <c r="C20" s="81"/>
      <c r="D20" s="11"/>
      <c r="E20" s="61"/>
      <c r="F20" s="61"/>
      <c r="G20" s="11"/>
      <c r="H20" s="60"/>
      <c r="I20" s="18"/>
      <c r="J20" s="50"/>
      <c r="K20" s="23"/>
      <c r="L20" s="24"/>
      <c r="M20" s="51"/>
      <c r="N20" s="133"/>
      <c r="O20" s="46"/>
      <c r="P20" s="48"/>
      <c r="Q20" s="48"/>
      <c r="R20" s="51"/>
      <c r="S20" s="50"/>
      <c r="T20" s="25"/>
      <c r="U20" s="25"/>
      <c r="V20" s="48"/>
      <c r="W20" s="127"/>
      <c r="X20" s="46">
        <v>30</v>
      </c>
      <c r="Y20" s="48">
        <v>40</v>
      </c>
      <c r="Z20" s="48">
        <v>280</v>
      </c>
      <c r="AA20" s="51">
        <v>6</v>
      </c>
      <c r="AB20" s="8">
        <v>10</v>
      </c>
      <c r="AC20" s="129">
        <f>SUM(X20:AB20)</f>
        <v>366</v>
      </c>
      <c r="AD20" s="141">
        <f t="shared" si="0"/>
        <v>366</v>
      </c>
    </row>
    <row r="21" spans="1:30" ht="12.75">
      <c r="A21" s="27">
        <v>14</v>
      </c>
      <c r="B21" s="81" t="s">
        <v>45</v>
      </c>
      <c r="C21" s="81"/>
      <c r="D21" s="11">
        <v>10</v>
      </c>
      <c r="E21" s="61"/>
      <c r="F21" s="11">
        <v>2</v>
      </c>
      <c r="G21" s="11">
        <v>50</v>
      </c>
      <c r="H21" s="60"/>
      <c r="I21" s="18"/>
      <c r="J21" s="50"/>
      <c r="K21" s="23">
        <v>50</v>
      </c>
      <c r="L21" s="24"/>
      <c r="M21" s="51"/>
      <c r="N21" s="133">
        <f t="shared" si="1"/>
        <v>112</v>
      </c>
      <c r="O21" s="46"/>
      <c r="P21" s="48"/>
      <c r="Q21" s="48"/>
      <c r="R21" s="51"/>
      <c r="S21" s="50"/>
      <c r="T21" s="25"/>
      <c r="U21" s="25"/>
      <c r="V21" s="48"/>
      <c r="W21" s="127"/>
      <c r="X21" s="46"/>
      <c r="Y21" s="48"/>
      <c r="Z21" s="48"/>
      <c r="AA21" s="51"/>
      <c r="AB21" s="8"/>
      <c r="AC21" s="129"/>
      <c r="AD21" s="141">
        <f t="shared" si="0"/>
        <v>112</v>
      </c>
    </row>
    <row r="22" spans="1:30" ht="12.75">
      <c r="A22" s="27">
        <v>15</v>
      </c>
      <c r="B22" s="81" t="s">
        <v>18</v>
      </c>
      <c r="C22" s="40"/>
      <c r="D22" s="11">
        <v>40</v>
      </c>
      <c r="E22" s="11"/>
      <c r="F22" s="11">
        <v>10</v>
      </c>
      <c r="G22" s="11"/>
      <c r="H22" s="9"/>
      <c r="I22" s="73"/>
      <c r="J22" s="50"/>
      <c r="K22" s="23">
        <v>200</v>
      </c>
      <c r="L22" s="24"/>
      <c r="M22" s="51"/>
      <c r="N22" s="133">
        <f t="shared" si="1"/>
        <v>250</v>
      </c>
      <c r="O22" s="46"/>
      <c r="P22" s="48">
        <v>10</v>
      </c>
      <c r="Q22" s="48"/>
      <c r="R22" s="51">
        <v>10</v>
      </c>
      <c r="S22" s="50"/>
      <c r="T22" s="25"/>
      <c r="U22" s="25"/>
      <c r="V22" s="48"/>
      <c r="W22" s="127">
        <f aca="true" t="shared" si="2" ref="W22:W30">SUM(O22:V22)</f>
        <v>20</v>
      </c>
      <c r="X22" s="46"/>
      <c r="Y22" s="48"/>
      <c r="Z22" s="48"/>
      <c r="AA22" s="51"/>
      <c r="AB22" s="8"/>
      <c r="AC22" s="129"/>
      <c r="AD22" s="141">
        <f t="shared" si="0"/>
        <v>270</v>
      </c>
    </row>
    <row r="23" spans="1:30" ht="12.75">
      <c r="A23" s="27">
        <v>16</v>
      </c>
      <c r="B23" s="81" t="s">
        <v>46</v>
      </c>
      <c r="C23" s="40"/>
      <c r="D23" s="11">
        <v>20</v>
      </c>
      <c r="E23" s="11">
        <v>30</v>
      </c>
      <c r="F23" s="11">
        <v>40</v>
      </c>
      <c r="G23" s="11">
        <v>60</v>
      </c>
      <c r="H23" s="9"/>
      <c r="I23" s="73"/>
      <c r="J23" s="50"/>
      <c r="K23" s="23"/>
      <c r="L23" s="24">
        <v>50</v>
      </c>
      <c r="M23" s="51">
        <v>150</v>
      </c>
      <c r="N23" s="133">
        <f t="shared" si="1"/>
        <v>350</v>
      </c>
      <c r="O23" s="46"/>
      <c r="P23" s="48">
        <v>45</v>
      </c>
      <c r="Q23" s="48">
        <v>60</v>
      </c>
      <c r="R23" s="51">
        <v>40</v>
      </c>
      <c r="S23" s="50"/>
      <c r="T23" s="25">
        <v>120</v>
      </c>
      <c r="U23" s="25">
        <v>100</v>
      </c>
      <c r="V23" s="48"/>
      <c r="W23" s="127">
        <f t="shared" si="2"/>
        <v>365</v>
      </c>
      <c r="X23" s="46"/>
      <c r="Y23" s="48"/>
      <c r="Z23" s="48"/>
      <c r="AA23" s="51"/>
      <c r="AB23" s="8"/>
      <c r="AC23" s="129"/>
      <c r="AD23" s="141">
        <f t="shared" si="0"/>
        <v>715</v>
      </c>
    </row>
    <row r="24" spans="1:30" ht="12.75">
      <c r="A24" s="27">
        <v>17</v>
      </c>
      <c r="B24" s="81" t="s">
        <v>47</v>
      </c>
      <c r="C24" s="40"/>
      <c r="D24" s="11">
        <v>150</v>
      </c>
      <c r="E24" s="11"/>
      <c r="F24" s="11"/>
      <c r="G24" s="11">
        <v>50</v>
      </c>
      <c r="H24" s="9"/>
      <c r="I24" s="73"/>
      <c r="J24" s="50">
        <v>20</v>
      </c>
      <c r="K24" s="23">
        <v>1000</v>
      </c>
      <c r="L24" s="24"/>
      <c r="M24" s="51"/>
      <c r="N24" s="133">
        <f t="shared" si="1"/>
        <v>1220</v>
      </c>
      <c r="O24" s="40"/>
      <c r="P24" s="11"/>
      <c r="Q24" s="11">
        <v>50</v>
      </c>
      <c r="R24" s="53"/>
      <c r="S24" s="10"/>
      <c r="T24" s="9"/>
      <c r="U24" s="9"/>
      <c r="V24" s="11"/>
      <c r="W24" s="127">
        <f t="shared" si="2"/>
        <v>50</v>
      </c>
      <c r="X24" s="40"/>
      <c r="Y24" s="11"/>
      <c r="Z24" s="11"/>
      <c r="AA24" s="53"/>
      <c r="AB24" s="15"/>
      <c r="AC24" s="140"/>
      <c r="AD24" s="141">
        <f t="shared" si="0"/>
        <v>1270</v>
      </c>
    </row>
    <row r="25" spans="1:30" ht="12.75">
      <c r="A25" s="27">
        <v>18</v>
      </c>
      <c r="B25" s="81" t="s">
        <v>19</v>
      </c>
      <c r="C25" s="81"/>
      <c r="D25" s="11"/>
      <c r="E25" s="61"/>
      <c r="F25" s="61"/>
      <c r="G25" s="11"/>
      <c r="H25" s="60"/>
      <c r="I25" s="18"/>
      <c r="J25" s="50"/>
      <c r="K25" s="50"/>
      <c r="L25" s="25"/>
      <c r="M25" s="51"/>
      <c r="N25" s="133"/>
      <c r="O25" s="40"/>
      <c r="P25" s="11">
        <v>20</v>
      </c>
      <c r="Q25" s="11">
        <v>130</v>
      </c>
      <c r="R25" s="53">
        <v>60</v>
      </c>
      <c r="S25" s="10"/>
      <c r="T25" s="9">
        <v>30</v>
      </c>
      <c r="U25" s="9">
        <v>20</v>
      </c>
      <c r="V25" s="11"/>
      <c r="W25" s="127">
        <f t="shared" si="2"/>
        <v>260</v>
      </c>
      <c r="X25" s="40"/>
      <c r="Y25" s="11"/>
      <c r="Z25" s="11"/>
      <c r="AA25" s="53"/>
      <c r="AB25" s="15"/>
      <c r="AC25" s="140"/>
      <c r="AD25" s="141">
        <f t="shared" si="0"/>
        <v>260</v>
      </c>
    </row>
    <row r="26" spans="1:30" ht="12.75">
      <c r="A26" s="27">
        <v>19</v>
      </c>
      <c r="B26" s="137" t="s">
        <v>31</v>
      </c>
      <c r="C26" s="46"/>
      <c r="D26" s="48">
        <v>100</v>
      </c>
      <c r="E26" s="48"/>
      <c r="F26" s="48"/>
      <c r="G26" s="48"/>
      <c r="H26" s="25"/>
      <c r="I26" s="47"/>
      <c r="J26" s="50"/>
      <c r="K26" s="23">
        <v>250</v>
      </c>
      <c r="L26" s="24"/>
      <c r="M26" s="51"/>
      <c r="N26" s="133">
        <f t="shared" si="1"/>
        <v>350</v>
      </c>
      <c r="O26" s="46"/>
      <c r="P26" s="48"/>
      <c r="Q26" s="48">
        <v>50</v>
      </c>
      <c r="R26" s="51"/>
      <c r="S26" s="50"/>
      <c r="T26" s="25"/>
      <c r="U26" s="25"/>
      <c r="V26" s="48"/>
      <c r="W26" s="127">
        <f t="shared" si="2"/>
        <v>50</v>
      </c>
      <c r="X26" s="46"/>
      <c r="Y26" s="48"/>
      <c r="Z26" s="48"/>
      <c r="AA26" s="51"/>
      <c r="AB26" s="8"/>
      <c r="AC26" s="129"/>
      <c r="AD26" s="141">
        <f t="shared" si="0"/>
        <v>400</v>
      </c>
    </row>
    <row r="27" spans="1:30" ht="12.75">
      <c r="A27" s="27">
        <v>20</v>
      </c>
      <c r="B27" s="142" t="s">
        <v>48</v>
      </c>
      <c r="C27" s="143"/>
      <c r="D27" s="25">
        <v>10</v>
      </c>
      <c r="E27" s="144"/>
      <c r="F27" s="25">
        <v>1</v>
      </c>
      <c r="G27" s="25">
        <v>10</v>
      </c>
      <c r="H27" s="144"/>
      <c r="I27" s="145"/>
      <c r="J27" s="147"/>
      <c r="K27" s="25">
        <v>300</v>
      </c>
      <c r="L27" s="144"/>
      <c r="M27" s="145"/>
      <c r="N27" s="133">
        <f t="shared" si="1"/>
        <v>321</v>
      </c>
      <c r="O27" s="143"/>
      <c r="P27" s="144"/>
      <c r="Q27" s="144"/>
      <c r="R27" s="145"/>
      <c r="S27" s="147"/>
      <c r="T27" s="144"/>
      <c r="U27" s="144"/>
      <c r="V27" s="148"/>
      <c r="W27" s="70"/>
      <c r="X27" s="143"/>
      <c r="Y27" s="144"/>
      <c r="Z27" s="144"/>
      <c r="AA27" s="145"/>
      <c r="AB27" s="70"/>
      <c r="AC27" s="146"/>
      <c r="AD27" s="141">
        <f t="shared" si="0"/>
        <v>321</v>
      </c>
    </row>
    <row r="28" spans="1:30" ht="12.75">
      <c r="A28" s="27">
        <v>21</v>
      </c>
      <c r="B28" s="142" t="s">
        <v>26</v>
      </c>
      <c r="C28" s="38"/>
      <c r="D28" s="35">
        <v>100</v>
      </c>
      <c r="E28" s="35"/>
      <c r="F28" s="35">
        <v>30</v>
      </c>
      <c r="G28" s="35">
        <v>10</v>
      </c>
      <c r="H28" s="34">
        <v>10</v>
      </c>
      <c r="I28" s="59"/>
      <c r="J28" s="36">
        <v>10</v>
      </c>
      <c r="K28" s="36">
        <v>400</v>
      </c>
      <c r="L28" s="34"/>
      <c r="M28" s="39"/>
      <c r="N28" s="133">
        <f t="shared" si="1"/>
        <v>560</v>
      </c>
      <c r="O28" s="38"/>
      <c r="P28" s="35"/>
      <c r="Q28" s="35">
        <v>50</v>
      </c>
      <c r="R28" s="39">
        <v>30</v>
      </c>
      <c r="S28" s="36"/>
      <c r="T28" s="34"/>
      <c r="U28" s="34"/>
      <c r="V28" s="35"/>
      <c r="W28" s="127">
        <f t="shared" si="2"/>
        <v>80</v>
      </c>
      <c r="X28" s="38"/>
      <c r="Y28" s="35"/>
      <c r="Z28" s="35"/>
      <c r="AA28" s="39"/>
      <c r="AB28" s="27"/>
      <c r="AC28" s="138"/>
      <c r="AD28" s="141">
        <f t="shared" si="0"/>
        <v>640</v>
      </c>
    </row>
    <row r="29" spans="1:30" ht="12.75">
      <c r="A29" s="27">
        <v>22</v>
      </c>
      <c r="B29" s="149" t="s">
        <v>32</v>
      </c>
      <c r="C29" s="46"/>
      <c r="D29" s="48">
        <v>50</v>
      </c>
      <c r="E29" s="48"/>
      <c r="F29" s="48"/>
      <c r="G29" s="48">
        <v>10</v>
      </c>
      <c r="H29" s="25"/>
      <c r="I29" s="47"/>
      <c r="J29" s="50"/>
      <c r="K29" s="50">
        <v>600</v>
      </c>
      <c r="L29" s="25">
        <v>10</v>
      </c>
      <c r="M29" s="51"/>
      <c r="N29" s="133">
        <f t="shared" si="1"/>
        <v>670</v>
      </c>
      <c r="O29" s="46"/>
      <c r="P29" s="48"/>
      <c r="Q29" s="48">
        <v>50</v>
      </c>
      <c r="R29" s="51"/>
      <c r="S29" s="50"/>
      <c r="T29" s="25"/>
      <c r="U29" s="25"/>
      <c r="V29" s="48"/>
      <c r="W29" s="127">
        <f t="shared" si="2"/>
        <v>50</v>
      </c>
      <c r="X29" s="46"/>
      <c r="Y29" s="48"/>
      <c r="Z29" s="48"/>
      <c r="AA29" s="51"/>
      <c r="AB29" s="8"/>
      <c r="AC29" s="129"/>
      <c r="AD29" s="141">
        <f t="shared" si="0"/>
        <v>720</v>
      </c>
    </row>
    <row r="30" spans="1:30" ht="13.5" thickBot="1">
      <c r="A30" s="27">
        <v>23</v>
      </c>
      <c r="B30" s="150" t="s">
        <v>49</v>
      </c>
      <c r="C30" s="97"/>
      <c r="D30" s="82">
        <v>27</v>
      </c>
      <c r="E30" s="82"/>
      <c r="F30" s="82"/>
      <c r="G30" s="82"/>
      <c r="H30" s="83">
        <v>5</v>
      </c>
      <c r="I30" s="84"/>
      <c r="J30" s="87"/>
      <c r="K30" s="87">
        <v>100</v>
      </c>
      <c r="L30" s="83"/>
      <c r="M30" s="88"/>
      <c r="N30" s="135">
        <f t="shared" si="1"/>
        <v>132</v>
      </c>
      <c r="O30" s="97"/>
      <c r="P30" s="82"/>
      <c r="Q30" s="82">
        <v>5</v>
      </c>
      <c r="R30" s="88">
        <v>5</v>
      </c>
      <c r="S30" s="87"/>
      <c r="T30" s="83"/>
      <c r="U30" s="83"/>
      <c r="V30" s="82"/>
      <c r="W30" s="127">
        <f t="shared" si="2"/>
        <v>10</v>
      </c>
      <c r="X30" s="64"/>
      <c r="Y30" s="32"/>
      <c r="Z30" s="32"/>
      <c r="AA30" s="63"/>
      <c r="AB30" s="22"/>
      <c r="AC30" s="136"/>
      <c r="AD30" s="151">
        <f t="shared" si="0"/>
        <v>142</v>
      </c>
    </row>
    <row r="31" spans="1:30" s="164" customFormat="1" ht="13.5" thickBot="1">
      <c r="A31" s="99" t="s">
        <v>20</v>
      </c>
      <c r="B31" s="100"/>
      <c r="C31" s="156">
        <f>SUM(C12:C30)</f>
        <v>4</v>
      </c>
      <c r="D31" s="152">
        <f>SUM(D12:D30)</f>
        <v>648</v>
      </c>
      <c r="E31" s="152">
        <f>SUM(E12:E30)</f>
        <v>32</v>
      </c>
      <c r="F31" s="152">
        <f>SUM(F12:F30)</f>
        <v>123</v>
      </c>
      <c r="G31" s="152">
        <f>SUM(G12:G30)</f>
        <v>221</v>
      </c>
      <c r="H31" s="153">
        <f>SUM(H12:H30)</f>
        <v>33</v>
      </c>
      <c r="I31" s="175">
        <f>SUM(I12:I30)</f>
        <v>0.5</v>
      </c>
      <c r="J31" s="155">
        <f>SUM(J12:J30)</f>
        <v>30</v>
      </c>
      <c r="K31" s="153">
        <f>SUM(K12:K30)</f>
        <v>3680</v>
      </c>
      <c r="L31" s="153">
        <f>SUM(L12:L30)</f>
        <v>191</v>
      </c>
      <c r="M31" s="152">
        <f>SUM(M12:M30)</f>
        <v>250</v>
      </c>
      <c r="N31" s="176">
        <f t="shared" si="1"/>
        <v>5212.5</v>
      </c>
      <c r="O31" s="98"/>
      <c r="P31" s="158">
        <f>SUM(P8:P30)</f>
        <v>89</v>
      </c>
      <c r="Q31" s="158">
        <f>SUM(Q8:Q30)</f>
        <v>518</v>
      </c>
      <c r="R31" s="95">
        <f>SUM(R8:R30)</f>
        <v>225</v>
      </c>
      <c r="S31" s="159">
        <f>SUM(S8:S30)</f>
        <v>20</v>
      </c>
      <c r="T31" s="160">
        <f>SUM(T8:T30)</f>
        <v>191</v>
      </c>
      <c r="U31" s="160">
        <f>SUM(U8:U30)</f>
        <v>130</v>
      </c>
      <c r="V31" s="158"/>
      <c r="W31" s="157">
        <f>SUM(O31:V31)</f>
        <v>1173</v>
      </c>
      <c r="X31" s="162">
        <f>SUM(X9:X29)</f>
        <v>190</v>
      </c>
      <c r="Y31" s="158">
        <f>SUM(Y9:Y29)</f>
        <v>310</v>
      </c>
      <c r="Z31" s="158">
        <f>SUM(Z9:Z29)</f>
        <v>588</v>
      </c>
      <c r="AA31" s="95">
        <f>SUM(AA9:AA29)</f>
        <v>12</v>
      </c>
      <c r="AB31" s="157">
        <f>SUM(AB9:AB29)</f>
        <v>49</v>
      </c>
      <c r="AC31" s="161">
        <f>SUM(AC8:AC30)</f>
        <v>1149</v>
      </c>
      <c r="AD31" s="163">
        <f t="shared" si="0"/>
        <v>7534.5</v>
      </c>
    </row>
    <row r="32" spans="1:30" s="164" customFormat="1" ht="13.5" thickBot="1">
      <c r="A32" s="101" t="s">
        <v>7</v>
      </c>
      <c r="B32" s="102"/>
      <c r="C32" s="156">
        <v>4</v>
      </c>
      <c r="D32" s="152">
        <v>670</v>
      </c>
      <c r="E32" s="152">
        <v>45</v>
      </c>
      <c r="F32" s="152">
        <v>175</v>
      </c>
      <c r="G32" s="152">
        <v>310</v>
      </c>
      <c r="H32" s="153">
        <v>35</v>
      </c>
      <c r="I32" s="175">
        <v>8</v>
      </c>
      <c r="J32" s="155">
        <v>38</v>
      </c>
      <c r="K32" s="155">
        <v>6135</v>
      </c>
      <c r="L32" s="153">
        <v>259.5</v>
      </c>
      <c r="M32" s="152">
        <v>658</v>
      </c>
      <c r="N32" s="135">
        <f t="shared" si="1"/>
        <v>8337.5</v>
      </c>
      <c r="O32" s="165">
        <v>0.5</v>
      </c>
      <c r="P32" s="166">
        <v>90</v>
      </c>
      <c r="Q32" s="166">
        <v>520</v>
      </c>
      <c r="R32" s="167">
        <v>380</v>
      </c>
      <c r="S32" s="155">
        <v>78</v>
      </c>
      <c r="T32" s="153">
        <v>253.5</v>
      </c>
      <c r="U32" s="153">
        <v>160</v>
      </c>
      <c r="V32" s="168">
        <v>15</v>
      </c>
      <c r="W32" s="177">
        <f>SUM(O32:V32)</f>
        <v>1497</v>
      </c>
      <c r="X32" s="170">
        <v>295</v>
      </c>
      <c r="Y32" s="166">
        <v>495</v>
      </c>
      <c r="Z32" s="166">
        <v>588</v>
      </c>
      <c r="AA32" s="167">
        <v>12</v>
      </c>
      <c r="AB32" s="154">
        <v>49</v>
      </c>
      <c r="AC32" s="169">
        <f>SUM(X32:AB32)</f>
        <v>1439</v>
      </c>
      <c r="AD32" s="181">
        <f t="shared" si="0"/>
        <v>11273.5</v>
      </c>
    </row>
    <row r="33" spans="1:30" s="164" customFormat="1" ht="13.5" thickBot="1">
      <c r="A33" s="103" t="s">
        <v>6</v>
      </c>
      <c r="B33" s="104"/>
      <c r="C33" s="98">
        <v>0</v>
      </c>
      <c r="D33" s="158">
        <f>D32-D31</f>
        <v>22</v>
      </c>
      <c r="E33" s="158">
        <f aca="true" t="shared" si="3" ref="E33:AB33">E32-E31</f>
        <v>13</v>
      </c>
      <c r="F33" s="158">
        <f t="shared" si="3"/>
        <v>52</v>
      </c>
      <c r="G33" s="158">
        <f t="shared" si="3"/>
        <v>89</v>
      </c>
      <c r="H33" s="158">
        <f t="shared" si="3"/>
        <v>2</v>
      </c>
      <c r="I33" s="95">
        <f t="shared" si="3"/>
        <v>7.5</v>
      </c>
      <c r="J33" s="161">
        <f t="shared" si="3"/>
        <v>8</v>
      </c>
      <c r="K33" s="158">
        <f t="shared" si="3"/>
        <v>2455</v>
      </c>
      <c r="L33" s="158">
        <f t="shared" si="3"/>
        <v>68.5</v>
      </c>
      <c r="M33" s="158">
        <f t="shared" si="3"/>
        <v>408</v>
      </c>
      <c r="N33" s="176">
        <f t="shared" si="1"/>
        <v>3125</v>
      </c>
      <c r="O33" s="98">
        <f t="shared" si="3"/>
        <v>0.5</v>
      </c>
      <c r="P33" s="158">
        <f t="shared" si="3"/>
        <v>1</v>
      </c>
      <c r="Q33" s="158">
        <f t="shared" si="3"/>
        <v>2</v>
      </c>
      <c r="R33" s="95">
        <f t="shared" si="3"/>
        <v>155</v>
      </c>
      <c r="S33" s="161">
        <f t="shared" si="3"/>
        <v>58</v>
      </c>
      <c r="T33" s="158">
        <f t="shared" si="3"/>
        <v>62.5</v>
      </c>
      <c r="U33" s="158">
        <f t="shared" si="3"/>
        <v>30</v>
      </c>
      <c r="V33" s="158">
        <f t="shared" si="3"/>
        <v>15</v>
      </c>
      <c r="W33" s="157">
        <f>SUM(O33:V33)</f>
        <v>324</v>
      </c>
      <c r="X33" s="98">
        <f t="shared" si="3"/>
        <v>105</v>
      </c>
      <c r="Y33" s="158">
        <f t="shared" si="3"/>
        <v>185</v>
      </c>
      <c r="Z33" s="158">
        <f t="shared" si="3"/>
        <v>0</v>
      </c>
      <c r="AA33" s="95">
        <f t="shared" si="3"/>
        <v>0</v>
      </c>
      <c r="AB33" s="157">
        <f t="shared" si="3"/>
        <v>0</v>
      </c>
      <c r="AC33" s="182">
        <f>AC32-AC31</f>
        <v>290</v>
      </c>
      <c r="AD33" s="163">
        <f t="shared" si="0"/>
        <v>3739</v>
      </c>
    </row>
    <row r="35" spans="19:29" ht="12.75">
      <c r="S35" s="1"/>
      <c r="T35" s="1"/>
      <c r="U35" s="1"/>
      <c r="V35" s="1"/>
      <c r="W35" s="2"/>
      <c r="X35" s="1"/>
      <c r="Y35" s="1"/>
      <c r="Z35" s="1"/>
      <c r="AA35" s="1"/>
      <c r="AB35" s="1"/>
      <c r="AC35" s="2"/>
    </row>
    <row r="36" spans="19:29" ht="12.75">
      <c r="S36" s="1"/>
      <c r="T36" s="1"/>
      <c r="U36" s="1"/>
      <c r="V36" s="1"/>
      <c r="W36" s="2"/>
      <c r="X36" s="1"/>
      <c r="Y36" s="1"/>
      <c r="Z36" s="1"/>
      <c r="AA36" s="1"/>
      <c r="AB36" s="1"/>
      <c r="AC36" s="2"/>
    </row>
    <row r="37" spans="19:29" ht="12.75">
      <c r="S37" s="1"/>
      <c r="T37" s="1"/>
      <c r="U37" s="1"/>
      <c r="V37" s="1"/>
      <c r="W37" s="2"/>
      <c r="X37" s="1"/>
      <c r="Y37" s="1"/>
      <c r="Z37" s="1"/>
      <c r="AA37" s="1"/>
      <c r="AB37" s="1"/>
      <c r="AC37" s="2"/>
    </row>
    <row r="38" spans="19:29" ht="12.75">
      <c r="S38" s="1"/>
      <c r="T38" s="1"/>
      <c r="U38" s="1"/>
      <c r="V38" s="1"/>
      <c r="W38" s="2"/>
      <c r="X38" s="1"/>
      <c r="Y38" s="1"/>
      <c r="Z38" s="1"/>
      <c r="AA38" s="1"/>
      <c r="AB38" s="1"/>
      <c r="AC38" s="2"/>
    </row>
    <row r="39" spans="10:29" ht="12.75">
      <c r="J39" s="29"/>
      <c r="S39" s="1"/>
      <c r="T39" s="1"/>
      <c r="U39" s="1"/>
      <c r="V39" s="1"/>
      <c r="W39" s="2"/>
      <c r="X39" s="1"/>
      <c r="Y39" s="1"/>
      <c r="Z39" s="1"/>
      <c r="AA39" s="1"/>
      <c r="AB39" s="1"/>
      <c r="AC39" s="2"/>
    </row>
    <row r="40" spans="19:29" ht="12.75">
      <c r="S40" s="1"/>
      <c r="T40" s="1"/>
      <c r="U40" s="1"/>
      <c r="V40" s="1"/>
      <c r="W40" s="2"/>
      <c r="X40" s="1"/>
      <c r="Y40" s="1"/>
      <c r="Z40" s="1"/>
      <c r="AA40" s="1"/>
      <c r="AB40" s="1"/>
      <c r="AC40" s="2"/>
    </row>
    <row r="41" spans="19:29" ht="12.75">
      <c r="S41" s="1"/>
      <c r="T41" s="1"/>
      <c r="U41" s="1"/>
      <c r="V41" s="1"/>
      <c r="W41" s="2"/>
      <c r="X41" s="1"/>
      <c r="Y41" s="1"/>
      <c r="Z41" s="1"/>
      <c r="AA41" s="1"/>
      <c r="AB41" s="1"/>
      <c r="AC41" s="2"/>
    </row>
    <row r="42" spans="19:29" ht="12.75">
      <c r="S42" s="1"/>
      <c r="T42" s="1"/>
      <c r="U42" s="1"/>
      <c r="V42" s="1"/>
      <c r="W42" s="2"/>
      <c r="X42" s="1"/>
      <c r="Y42" s="1"/>
      <c r="Z42" s="1"/>
      <c r="AA42" s="1"/>
      <c r="AB42" s="1"/>
      <c r="AC42" s="2"/>
    </row>
  </sheetData>
  <sheetProtection/>
  <mergeCells count="12">
    <mergeCell ref="A32:B32"/>
    <mergeCell ref="A33:B33"/>
    <mergeCell ref="AD4:AD6"/>
    <mergeCell ref="C5:M5"/>
    <mergeCell ref="N5:N6"/>
    <mergeCell ref="O5:V5"/>
    <mergeCell ref="W5:W6"/>
    <mergeCell ref="A31:B31"/>
    <mergeCell ref="A4:A6"/>
    <mergeCell ref="B4:B6"/>
    <mergeCell ref="C4:W4"/>
    <mergeCell ref="X4:AC5"/>
  </mergeCells>
  <printOptions/>
  <pageMargins left="0.5118110236220472" right="0.31496062992125984" top="0.7480314960629921" bottom="0.2755905511811024" header="0.31496062992125984" footer="0.31496062992125984"/>
  <pageSetup horizontalDpi="600" verticalDpi="600" orientation="portrait" paperSize="9" scale="38" r:id="rId1"/>
  <colBreaks count="1" manualBreakCount="1">
    <brk id="3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2012-04-26T03:22:18Z</cp:lastPrinted>
  <dcterms:created xsi:type="dcterms:W3CDTF">1996-10-08T23:32:33Z</dcterms:created>
  <dcterms:modified xsi:type="dcterms:W3CDTF">2012-04-26T03:23:34Z</dcterms:modified>
  <cp:category/>
  <cp:version/>
  <cp:contentType/>
  <cp:contentStatus/>
</cp:coreProperties>
</file>